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4" i="1"/>
  <c r="J455"/>
  <c r="I455"/>
  <c r="H455"/>
  <c r="G455"/>
  <c r="F455"/>
  <c r="B195"/>
  <c r="A195"/>
  <c r="A109" l="1"/>
  <c r="J194"/>
  <c r="I194"/>
  <c r="H194"/>
  <c r="G194"/>
  <c r="F194"/>
  <c r="B185"/>
  <c r="A185"/>
  <c r="J184"/>
  <c r="I184"/>
  <c r="H184"/>
  <c r="G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196" s="1"/>
  <c r="H32"/>
  <c r="G32"/>
  <c r="G196" s="1"/>
  <c r="F32"/>
  <c r="B24"/>
  <c r="A24"/>
  <c r="B14"/>
  <c r="A14"/>
  <c r="G23"/>
  <c r="H23"/>
  <c r="I23"/>
  <c r="J23"/>
  <c r="F23"/>
  <c r="G13"/>
  <c r="H13"/>
  <c r="I13"/>
  <c r="J13"/>
  <c r="F13"/>
  <c r="F196" l="1"/>
  <c r="H196"/>
  <c r="J196"/>
  <c r="F43"/>
  <c r="H43"/>
  <c r="J43"/>
  <c r="F62"/>
  <c r="H62"/>
  <c r="J62"/>
  <c r="G62"/>
  <c r="I62"/>
  <c r="F81"/>
  <c r="J81"/>
  <c r="G81"/>
  <c r="I81"/>
  <c r="F100"/>
  <c r="H100"/>
  <c r="J100"/>
  <c r="G138"/>
  <c r="I138"/>
  <c r="G157"/>
  <c r="I157"/>
  <c r="G176"/>
  <c r="I176"/>
  <c r="G195"/>
  <c r="I195"/>
  <c r="F195"/>
  <c r="H195"/>
  <c r="J195"/>
  <c r="G43"/>
  <c r="I43"/>
  <c r="H81"/>
  <c r="G100"/>
  <c r="I100"/>
  <c r="H138"/>
  <c r="J138"/>
  <c r="H157"/>
  <c r="J157"/>
  <c r="H176"/>
  <c r="J176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<sst xmlns="http://schemas.openxmlformats.org/spreadsheetml/2006/main" count="237" uniqueCount="61">
  <si>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</si>
  <si>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</si>
  <si>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</si>
  <si>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</si>
  <si>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</si>
  <si>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</si>
  <si>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</si>
  <si>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</si>
  <si>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</si>
  <si>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</si>
  <si>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</si>
  <si>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</si>
  <si>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</si>
  <si>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</si>
  <si>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</si>
  <si>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</si>
  <si>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</si>
  <si>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</si>
  <si>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</si>
  <si>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</si>
  <si>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</si>
  <si>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</si>
  <si>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</si>
  <si>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</si>
  <si>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</si>
  <si>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</si>
  <si>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</si>
  <si>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</si>
  <si>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</si>
  <si>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</si>
  <si>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</si>
  <si>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</si>
  <si>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</si>
  <si>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</si>
  <si>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</si>
  <si>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МОУ"СО№7" с.Долиновка</t>
  </si>
  <si>
    <t>Хлеб пшеничный</t>
  </si>
  <si>
    <t>Чай с сахаром</t>
  </si>
  <si>
    <t>Кофейный напиток с молоком</t>
  </si>
  <si>
    <t>Яблоко</t>
  </si>
  <si>
    <t>Салат из свежей капусты и моркови</t>
  </si>
  <si>
    <t>директор</t>
  </si>
  <si>
    <t>Титова И.Н.</t>
  </si>
  <si>
    <t>Вареники из полуфабриката промышленного</t>
  </si>
  <si>
    <t>Какао с молоком</t>
  </si>
  <si>
    <t>Сыр (порциями)</t>
  </si>
  <si>
    <t>Масло порциями</t>
  </si>
  <si>
    <t>Каша жидкая молочная рисовая</t>
  </si>
  <si>
    <t>Омлет натуральный,Консервы овощные закусочные порциями</t>
  </si>
  <si>
    <t>Сыр</t>
  </si>
  <si>
    <t>438/50</t>
  </si>
  <si>
    <t>Запеканка из творога</t>
  </si>
  <si>
    <t>Суп молочный с макаронными изделиями</t>
  </si>
  <si>
    <t>Чай с лимоном</t>
  </si>
  <si>
    <t xml:space="preserve">  </t>
  </si>
  <si>
    <t>Гастрономия</t>
  </si>
  <si>
    <t>Каша вязкая молочная из овсянной крупы</t>
  </si>
  <si>
    <t>Макароны со сливочным маслом,Котлеты рубленные из птицы(бройлер-цыпленок)</t>
  </si>
  <si>
    <t>203/295</t>
  </si>
  <si>
    <t>Сырники из творога с молоком сгущенным</t>
  </si>
  <si>
    <t>Каша вязкая молочная (пшеничная)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</si>
</sst>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0" borderId="2" xfId="0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 applyProtection="1">
      <alignment horizontal="left" wrapText="1"/>
      <protection locked="0"/>
    </xf>
    <xf numFmtId="1" fontId="10" fillId="2" borderId="5" xfId="0" applyNumberFormat="1" applyFont="1" applyFill="1" applyBorder="1" applyProtection="1">
      <protection locked="0"/>
    </xf>
    <xf numFmtId="1" fontId="10" fillId="2" borderId="3" xfId="0" applyNumberFormat="1" applyFon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1" fontId="10" fillId="2" borderId="2" xfId="0" applyNumberFormat="1" applyFont="1" applyFill="1" applyBorder="1" applyProtection="1">
      <protection locked="0"/>
    </xf>
    <xf numFmtId="2" fontId="10" fillId="2" borderId="5" xfId="0" applyNumberFormat="1" applyFont="1" applyFill="1" applyBorder="1" applyProtection="1">
      <protection locked="0"/>
    </xf>
    <xf numFmtId="1" fontId="10" fillId="2" borderId="28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2" fillId="2" borderId="2" xfId="0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9" sqref="F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2" t="s">
        <v>35</v>
      </c>
      <c r="D1" s="73"/>
      <c r="E1" s="73"/>
      <c r="F1" s="13" t="s">
        <v>16</v>
      </c>
      <c r="G1" s="2" t="s">
        <v>17</v>
      </c>
      <c r="H1" s="74" t="s">
        <v>41</v>
      </c>
      <c r="I1" s="74"/>
      <c r="J1" s="74"/>
      <c r="K1" s="74"/>
    </row>
    <row r="2" spans="1:11" ht="18">
      <c r="A2" s="36" t="s">
        <v>6</v>
      </c>
      <c r="C2" s="2"/>
      <c r="G2" s="2" t="s">
        <v>18</v>
      </c>
      <c r="H2" s="74" t="s">
        <v>42</v>
      </c>
      <c r="I2" s="74"/>
      <c r="J2" s="74"/>
      <c r="K2" s="7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5">
        <v>45666</v>
      </c>
      <c r="I3" s="76"/>
      <c r="J3" s="76"/>
      <c r="K3" s="76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8" t="s">
        <v>43</v>
      </c>
      <c r="F6" s="46">
        <v>210</v>
      </c>
      <c r="G6" s="46">
        <v>23.2</v>
      </c>
      <c r="H6" s="46">
        <v>10.4</v>
      </c>
      <c r="I6" s="48">
        <v>48.2</v>
      </c>
      <c r="J6" s="46">
        <v>380</v>
      </c>
      <c r="K6" s="49">
        <v>395</v>
      </c>
    </row>
    <row r="7" spans="1:11" ht="15">
      <c r="A7" s="24"/>
      <c r="B7" s="16"/>
      <c r="C7" s="11"/>
      <c r="D7" s="56"/>
      <c r="E7" s="51"/>
      <c r="F7" s="52"/>
      <c r="G7" s="52"/>
      <c r="H7" s="52"/>
      <c r="I7" s="53"/>
      <c r="J7" s="52"/>
      <c r="K7" s="54"/>
    </row>
    <row r="8" spans="1:11" ht="15">
      <c r="A8" s="24"/>
      <c r="B8" s="16"/>
      <c r="C8" s="11"/>
      <c r="D8" s="7" t="s">
        <v>22</v>
      </c>
      <c r="E8" s="58" t="s">
        <v>44</v>
      </c>
      <c r="F8" s="47">
        <v>200</v>
      </c>
      <c r="G8" s="47">
        <v>3.7</v>
      </c>
      <c r="H8" s="47">
        <v>2.41</v>
      </c>
      <c r="I8" s="50">
        <v>23.8</v>
      </c>
      <c r="J8" s="6">
        <v>118</v>
      </c>
      <c r="K8" s="42">
        <v>382</v>
      </c>
    </row>
    <row r="9" spans="1:11" ht="15">
      <c r="A9" s="24"/>
      <c r="B9" s="16"/>
      <c r="C9" s="11"/>
      <c r="D9" s="7" t="s">
        <v>23</v>
      </c>
      <c r="E9" s="58" t="s">
        <v>36</v>
      </c>
      <c r="F9" s="47">
        <v>50</v>
      </c>
      <c r="G9" s="47">
        <v>4.57</v>
      </c>
      <c r="H9" s="47">
        <v>1.71</v>
      </c>
      <c r="I9" s="50">
        <v>28.57</v>
      </c>
      <c r="J9" s="47">
        <v>147.1</v>
      </c>
      <c r="K9" s="42">
        <v>14</v>
      </c>
    </row>
    <row r="10" spans="1:11" ht="15">
      <c r="A10" s="24"/>
      <c r="B10" s="16"/>
      <c r="C10" s="11"/>
      <c r="D10" s="7" t="s">
        <v>24</v>
      </c>
      <c r="E10" s="59" t="s">
        <v>39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47</v>
      </c>
      <c r="K10" s="42">
        <v>847</v>
      </c>
    </row>
    <row r="11" spans="1:11" ht="15">
      <c r="A11" s="24"/>
      <c r="B11" s="16"/>
      <c r="C11" s="11"/>
      <c r="D11" s="66" t="s">
        <v>49</v>
      </c>
      <c r="E11" s="58" t="s">
        <v>45</v>
      </c>
      <c r="F11" s="60">
        <v>20</v>
      </c>
      <c r="G11" s="41">
        <v>4.83</v>
      </c>
      <c r="H11" s="41">
        <v>6.1</v>
      </c>
      <c r="I11" s="41">
        <v>0</v>
      </c>
      <c r="J11" s="41">
        <v>75.599999999999994</v>
      </c>
      <c r="K11" s="42">
        <v>15</v>
      </c>
    </row>
    <row r="12" spans="1:11" ht="15.75" thickBot="1">
      <c r="A12" s="24"/>
      <c r="B12" s="16"/>
      <c r="C12" s="11"/>
      <c r="D12" s="66" t="s">
        <v>55</v>
      </c>
      <c r="E12" s="58" t="s">
        <v>46</v>
      </c>
      <c r="F12" s="61">
        <v>10</v>
      </c>
      <c r="G12" s="41">
        <v>7.0000000000000007E-2</v>
      </c>
      <c r="H12" s="41">
        <v>6.8</v>
      </c>
      <c r="I12" s="41">
        <v>23.8</v>
      </c>
      <c r="J12" s="41">
        <v>70.8</v>
      </c>
      <c r="K12" s="42">
        <v>14</v>
      </c>
    </row>
    <row r="13" spans="1:11" ht="15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 t="shared" ref="G13:J13" si="0">SUM(G6:G12)</f>
        <v>36.769999999999996</v>
      </c>
      <c r="H13" s="20">
        <f t="shared" si="0"/>
        <v>27.82</v>
      </c>
      <c r="I13" s="20">
        <f t="shared" si="0"/>
        <v>134.16999999999999</v>
      </c>
      <c r="J13" s="20">
        <f t="shared" si="0"/>
        <v>838.5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77" t="s">
        <v>4</v>
      </c>
      <c r="D24" s="78"/>
      <c r="E24" s="32"/>
      <c r="F24" s="33">
        <f>F13+F23</f>
        <v>590</v>
      </c>
      <c r="G24" s="33">
        <f t="shared" ref="G24:J24" si="2">G13+G23</f>
        <v>36.769999999999996</v>
      </c>
      <c r="H24" s="33">
        <f t="shared" si="2"/>
        <v>27.82</v>
      </c>
      <c r="I24" s="33">
        <f t="shared" si="2"/>
        <v>134.16999999999999</v>
      </c>
      <c r="J24" s="33">
        <f t="shared" si="2"/>
        <v>838.5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8" t="s">
        <v>47</v>
      </c>
      <c r="F25" s="46">
        <v>200</v>
      </c>
      <c r="G25" s="46">
        <v>5.0999999999999996</v>
      </c>
      <c r="H25" s="46">
        <v>10.72</v>
      </c>
      <c r="I25" s="48">
        <v>20.91</v>
      </c>
      <c r="J25" s="46">
        <v>291</v>
      </c>
      <c r="K25" s="49">
        <v>121</v>
      </c>
    </row>
    <row r="26" spans="1:11" ht="15">
      <c r="A26" s="15"/>
      <c r="B26" s="16"/>
      <c r="C26" s="11"/>
      <c r="D26" s="56"/>
      <c r="E26" s="51"/>
      <c r="F26" s="52"/>
      <c r="G26" s="52"/>
      <c r="H26" s="52"/>
      <c r="I26" s="53"/>
      <c r="J26" s="52"/>
      <c r="K26" s="55"/>
    </row>
    <row r="27" spans="1:11" ht="15">
      <c r="A27" s="15"/>
      <c r="B27" s="16"/>
      <c r="C27" s="11"/>
      <c r="D27" s="7" t="s">
        <v>22</v>
      </c>
      <c r="E27" s="58" t="s">
        <v>38</v>
      </c>
      <c r="F27" s="47">
        <v>200</v>
      </c>
      <c r="G27" s="47">
        <v>2.36</v>
      </c>
      <c r="H27" s="47">
        <v>3.48</v>
      </c>
      <c r="I27" s="50">
        <v>19.68</v>
      </c>
      <c r="J27" s="47">
        <v>119.3</v>
      </c>
      <c r="K27" s="6">
        <v>379</v>
      </c>
    </row>
    <row r="28" spans="1:11" ht="15">
      <c r="A28" s="15"/>
      <c r="B28" s="16"/>
      <c r="C28" s="11"/>
      <c r="D28" s="7" t="s">
        <v>23</v>
      </c>
      <c r="E28" s="58" t="s">
        <v>36</v>
      </c>
      <c r="F28" s="47">
        <v>50</v>
      </c>
      <c r="G28" s="47">
        <v>4.57</v>
      </c>
      <c r="H28" s="47">
        <v>1.71</v>
      </c>
      <c r="I28" s="50">
        <v>28.57</v>
      </c>
      <c r="J28" s="47">
        <v>147.1</v>
      </c>
      <c r="K28" s="42">
        <v>14</v>
      </c>
    </row>
    <row r="29" spans="1:11" ht="15">
      <c r="A29" s="15"/>
      <c r="B29" s="16"/>
      <c r="C29" s="11"/>
      <c r="D29" s="7" t="s">
        <v>24</v>
      </c>
      <c r="E29" s="59" t="s">
        <v>39</v>
      </c>
      <c r="F29" s="41">
        <v>100</v>
      </c>
      <c r="G29" s="41">
        <v>0.4</v>
      </c>
      <c r="H29" s="41">
        <v>0.4</v>
      </c>
      <c r="I29" s="41">
        <v>9.8000000000000007</v>
      </c>
      <c r="J29" s="41">
        <v>47</v>
      </c>
      <c r="K29" s="42">
        <v>847</v>
      </c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12.43</v>
      </c>
      <c r="H32" s="20">
        <f t="shared" ref="H32" si="4">SUM(H25:H31)</f>
        <v>16.309999999999999</v>
      </c>
      <c r="I32" s="20">
        <f t="shared" ref="I32" si="5">SUM(I25:I31)</f>
        <v>78.959999999999994</v>
      </c>
      <c r="J32" s="20">
        <f t="shared" ref="J32" si="6">SUM(J25:J31)</f>
        <v>604.4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7" t="s">
        <v>4</v>
      </c>
      <c r="D43" s="78"/>
      <c r="E43" s="32"/>
      <c r="F43" s="33">
        <f>F32+F42</f>
        <v>550</v>
      </c>
      <c r="G43" s="33">
        <f t="shared" ref="G43" si="11">G32+G42</f>
        <v>12.43</v>
      </c>
      <c r="H43" s="33">
        <f t="shared" ref="H43" si="12">H32+H42</f>
        <v>16.309999999999999</v>
      </c>
      <c r="I43" s="33">
        <f t="shared" ref="I43" si="13">I32+I42</f>
        <v>78.959999999999994</v>
      </c>
      <c r="J43" s="33">
        <f t="shared" ref="J43" si="14">J32+J42</f>
        <v>604.4</v>
      </c>
      <c r="K43" s="33"/>
    </row>
    <row r="44" spans="1:11" ht="30">
      <c r="A44" s="21">
        <v>1</v>
      </c>
      <c r="B44" s="22">
        <v>3</v>
      </c>
      <c r="C44" s="23" t="s">
        <v>20</v>
      </c>
      <c r="D44" s="5" t="s">
        <v>21</v>
      </c>
      <c r="E44" s="58" t="s">
        <v>48</v>
      </c>
      <c r="F44" s="62">
        <v>255</v>
      </c>
      <c r="G44" s="62">
        <v>14.31</v>
      </c>
      <c r="H44" s="62">
        <v>24.16</v>
      </c>
      <c r="I44" s="62">
        <v>4.8</v>
      </c>
      <c r="J44" s="62">
        <v>284.39999999999998</v>
      </c>
      <c r="K44" s="49" t="s">
        <v>50</v>
      </c>
    </row>
    <row r="45" spans="1:11" ht="15">
      <c r="A45" s="24"/>
      <c r="B45" s="16"/>
      <c r="C45" s="11"/>
      <c r="D45" s="56"/>
      <c r="E45" s="51"/>
      <c r="F45" s="52"/>
      <c r="G45" s="52"/>
      <c r="H45" s="52"/>
      <c r="I45" s="53"/>
      <c r="J45" s="52"/>
      <c r="K45" s="55"/>
    </row>
    <row r="46" spans="1:11" ht="15">
      <c r="A46" s="24"/>
      <c r="B46" s="16"/>
      <c r="C46" s="11"/>
      <c r="D46" s="7" t="s">
        <v>22</v>
      </c>
      <c r="E46" s="58" t="s">
        <v>37</v>
      </c>
      <c r="F46" s="63">
        <v>200</v>
      </c>
      <c r="G46" s="47">
        <v>0.2</v>
      </c>
      <c r="H46" s="47">
        <v>0</v>
      </c>
      <c r="I46" s="50">
        <v>14</v>
      </c>
      <c r="J46" s="47">
        <v>28</v>
      </c>
      <c r="K46" s="6">
        <v>943</v>
      </c>
    </row>
    <row r="47" spans="1:11" ht="15">
      <c r="A47" s="24"/>
      <c r="B47" s="16"/>
      <c r="C47" s="11"/>
      <c r="D47" s="7" t="s">
        <v>23</v>
      </c>
      <c r="E47" s="58" t="s">
        <v>36</v>
      </c>
      <c r="F47" s="47">
        <v>50</v>
      </c>
      <c r="G47" s="47">
        <v>4.57</v>
      </c>
      <c r="H47" s="47">
        <v>1.71</v>
      </c>
      <c r="I47" s="50">
        <v>28.57</v>
      </c>
      <c r="J47" s="47">
        <v>147.1</v>
      </c>
      <c r="K47" s="42"/>
    </row>
    <row r="48" spans="1:11" ht="15">
      <c r="A48" s="24"/>
      <c r="B48" s="16"/>
      <c r="C48" s="11"/>
      <c r="D48" s="57" t="s">
        <v>49</v>
      </c>
      <c r="E48" s="58" t="s">
        <v>45</v>
      </c>
      <c r="F48" s="60">
        <v>20</v>
      </c>
      <c r="G48" s="64">
        <v>4.83</v>
      </c>
      <c r="H48" s="60">
        <v>6.1</v>
      </c>
      <c r="I48" s="60">
        <v>0</v>
      </c>
      <c r="J48" s="60">
        <v>75.599999999999994</v>
      </c>
      <c r="K48" s="65">
        <v>15</v>
      </c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525</v>
      </c>
      <c r="G51" s="20">
        <f t="shared" ref="G51" si="15">SUM(G44:G50)</f>
        <v>23.909999999999997</v>
      </c>
      <c r="H51" s="20">
        <f t="shared" ref="H51" si="16">SUM(H44:H50)</f>
        <v>31.97</v>
      </c>
      <c r="I51" s="20">
        <f t="shared" ref="I51" si="17">SUM(I44:I50)</f>
        <v>47.370000000000005</v>
      </c>
      <c r="J51" s="20">
        <f t="shared" ref="J51" si="18">SUM(J44:J50)</f>
        <v>535.1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7" t="s">
        <v>4</v>
      </c>
      <c r="D62" s="78"/>
      <c r="E62" s="32"/>
      <c r="F62" s="33">
        <f>F51+F61</f>
        <v>525</v>
      </c>
      <c r="G62" s="33">
        <f t="shared" ref="G62" si="23">G51+G61</f>
        <v>23.909999999999997</v>
      </c>
      <c r="H62" s="33">
        <f t="shared" ref="H62" si="24">H51+H61</f>
        <v>31.97</v>
      </c>
      <c r="I62" s="33">
        <f t="shared" ref="I62" si="25">I51+I61</f>
        <v>47.370000000000005</v>
      </c>
      <c r="J62" s="33">
        <f t="shared" ref="J62" si="26">J51+J61</f>
        <v>535.1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8" t="s">
        <v>51</v>
      </c>
      <c r="F63" s="46">
        <v>170</v>
      </c>
      <c r="G63" s="46">
        <v>20.46</v>
      </c>
      <c r="H63" s="46">
        <v>15.48</v>
      </c>
      <c r="I63" s="48">
        <v>6.28</v>
      </c>
      <c r="J63" s="46">
        <v>278</v>
      </c>
      <c r="K63" s="49">
        <v>223</v>
      </c>
    </row>
    <row r="64" spans="1:11" ht="15">
      <c r="A64" s="24"/>
      <c r="B64" s="16"/>
      <c r="C64" s="11"/>
      <c r="D64" s="56"/>
      <c r="E64" s="51"/>
      <c r="F64" s="52"/>
      <c r="G64" s="52"/>
      <c r="H64" s="52"/>
      <c r="I64" s="53"/>
      <c r="J64" s="52"/>
      <c r="K64" s="55"/>
    </row>
    <row r="65" spans="1:11" ht="15">
      <c r="A65" s="24"/>
      <c r="B65" s="16"/>
      <c r="C65" s="11"/>
      <c r="D65" s="7" t="s">
        <v>22</v>
      </c>
      <c r="E65" s="58" t="s">
        <v>44</v>
      </c>
      <c r="F65" s="47">
        <v>200</v>
      </c>
      <c r="G65" s="47">
        <v>3.7</v>
      </c>
      <c r="H65" s="47">
        <v>2.41</v>
      </c>
      <c r="I65" s="50">
        <v>23.8</v>
      </c>
      <c r="J65" s="6">
        <v>118</v>
      </c>
      <c r="K65" s="42">
        <v>382</v>
      </c>
    </row>
    <row r="66" spans="1:11" ht="15">
      <c r="A66" s="24"/>
      <c r="B66" s="16"/>
      <c r="C66" s="11"/>
      <c r="D66" s="7" t="s">
        <v>23</v>
      </c>
      <c r="E66" s="58" t="s">
        <v>36</v>
      </c>
      <c r="F66" s="47">
        <v>50</v>
      </c>
      <c r="G66" s="47">
        <v>4.57</v>
      </c>
      <c r="H66" s="47">
        <v>1.71</v>
      </c>
      <c r="I66" s="50">
        <v>28.57</v>
      </c>
      <c r="J66" s="47">
        <v>147.1</v>
      </c>
      <c r="K66" s="42">
        <v>14</v>
      </c>
    </row>
    <row r="67" spans="1:11" ht="15">
      <c r="A67" s="24"/>
      <c r="B67" s="16"/>
      <c r="C67" s="11"/>
      <c r="D67" s="7" t="s">
        <v>24</v>
      </c>
      <c r="E67" s="59" t="s">
        <v>39</v>
      </c>
      <c r="F67" s="41">
        <v>100</v>
      </c>
      <c r="G67" s="41">
        <v>0.4</v>
      </c>
      <c r="H67" s="41">
        <v>0.4</v>
      </c>
      <c r="I67" s="41">
        <v>9.8000000000000007</v>
      </c>
      <c r="J67" s="41">
        <v>47</v>
      </c>
      <c r="K67" s="42">
        <v>847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29.13</v>
      </c>
      <c r="H70" s="20">
        <f t="shared" ref="H70" si="28">SUM(H63:H69)</f>
        <v>20</v>
      </c>
      <c r="I70" s="20">
        <f t="shared" ref="I70" si="29">SUM(I63:I69)</f>
        <v>68.45</v>
      </c>
      <c r="J70" s="20">
        <f t="shared" ref="J70" si="30">SUM(J63:J69)</f>
        <v>590.1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2" ht="15.75" customHeight="1" thickBot="1">
      <c r="A81" s="30">
        <f>A63</f>
        <v>1</v>
      </c>
      <c r="B81" s="31">
        <f>B63</f>
        <v>4</v>
      </c>
      <c r="C81" s="77" t="s">
        <v>4</v>
      </c>
      <c r="D81" s="78"/>
      <c r="E81" s="32"/>
      <c r="F81" s="33">
        <f>F70+F80</f>
        <v>520</v>
      </c>
      <c r="G81" s="33">
        <f t="shared" ref="G81" si="35">G70+G80</f>
        <v>29.13</v>
      </c>
      <c r="H81" s="33">
        <f t="shared" ref="H81" si="36">H70+H80</f>
        <v>20</v>
      </c>
      <c r="I81" s="33">
        <f t="shared" ref="I81" si="37">I70+I80</f>
        <v>68.45</v>
      </c>
      <c r="J81" s="33">
        <f t="shared" ref="J81" si="38">J70+J80</f>
        <v>590.1</v>
      </c>
      <c r="K81" s="33"/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58" t="s">
        <v>52</v>
      </c>
      <c r="F82" s="62">
        <v>250</v>
      </c>
      <c r="G82" s="46">
        <v>5.95</v>
      </c>
      <c r="H82" s="46">
        <v>6.25</v>
      </c>
      <c r="I82" s="48">
        <v>20.25</v>
      </c>
      <c r="J82" s="46">
        <v>161.30000000000001</v>
      </c>
      <c r="K82" s="49">
        <v>120</v>
      </c>
    </row>
    <row r="83" spans="1:12" ht="15">
      <c r="A83" s="24"/>
      <c r="B83" s="16"/>
      <c r="C83" s="11"/>
      <c r="D83" s="56"/>
      <c r="E83" s="51"/>
      <c r="F83" s="52"/>
      <c r="G83" s="52"/>
      <c r="H83" s="52"/>
      <c r="I83" s="53"/>
      <c r="J83" s="52"/>
      <c r="K83" s="55"/>
    </row>
    <row r="84" spans="1:12" ht="15">
      <c r="A84" s="24"/>
      <c r="B84" s="16"/>
      <c r="C84" s="11"/>
      <c r="D84" s="7" t="s">
        <v>22</v>
      </c>
      <c r="E84" s="58" t="s">
        <v>53</v>
      </c>
      <c r="F84" s="63">
        <v>200</v>
      </c>
      <c r="G84" s="47">
        <v>0.13</v>
      </c>
      <c r="H84" s="47">
        <v>0.02</v>
      </c>
      <c r="I84" s="50">
        <v>15.2</v>
      </c>
      <c r="J84" s="47">
        <v>62</v>
      </c>
      <c r="K84" s="6">
        <v>377</v>
      </c>
    </row>
    <row r="85" spans="1:12" ht="15">
      <c r="A85" s="24"/>
      <c r="B85" s="16"/>
      <c r="C85" s="11"/>
      <c r="D85" s="7" t="s">
        <v>23</v>
      </c>
      <c r="E85" s="58" t="s">
        <v>36</v>
      </c>
      <c r="F85" s="47">
        <v>50</v>
      </c>
      <c r="G85" s="47">
        <v>4.57</v>
      </c>
      <c r="H85" s="47">
        <v>1.71</v>
      </c>
      <c r="I85" s="50">
        <v>28.57</v>
      </c>
      <c r="J85" s="47">
        <v>147.1</v>
      </c>
      <c r="K85" s="42">
        <v>14</v>
      </c>
    </row>
    <row r="86" spans="1:12" ht="15">
      <c r="A86" s="24"/>
      <c r="B86" s="16"/>
      <c r="C86" s="11"/>
      <c r="D86" s="7" t="s">
        <v>24</v>
      </c>
      <c r="E86" s="59" t="s">
        <v>39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47</v>
      </c>
      <c r="K86" s="42">
        <v>847</v>
      </c>
    </row>
    <row r="87" spans="1:12" ht="15">
      <c r="A87" s="24"/>
      <c r="B87" s="16"/>
      <c r="C87" s="11"/>
      <c r="D87" s="66"/>
      <c r="E87" s="58"/>
      <c r="F87" s="47"/>
      <c r="G87" s="47"/>
      <c r="H87" s="47"/>
      <c r="I87" s="50"/>
      <c r="J87" s="47"/>
      <c r="K87" s="6"/>
    </row>
    <row r="88" spans="1:12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11.05</v>
      </c>
      <c r="H89" s="20">
        <f t="shared" ref="H89" si="40">SUM(H82:H88)</f>
        <v>8.379999999999999</v>
      </c>
      <c r="I89" s="20">
        <f t="shared" ref="I89" si="41">SUM(I82:I88)</f>
        <v>73.820000000000007</v>
      </c>
      <c r="J89" s="20">
        <f t="shared" ref="J89" si="42">SUM(J82:J88)</f>
        <v>417.4</v>
      </c>
      <c r="K89" s="26"/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2" ht="1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2" ht="1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2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2" t="s">
        <v>54</v>
      </c>
    </row>
    <row r="94" spans="1:12" ht="1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2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2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7" t="s">
        <v>4</v>
      </c>
      <c r="D100" s="78"/>
      <c r="E100" s="32"/>
      <c r="F100" s="33">
        <f>F89+F99</f>
        <v>600</v>
      </c>
      <c r="G100" s="33">
        <f t="shared" ref="G100" si="47">G89+G99</f>
        <v>11.05</v>
      </c>
      <c r="H100" s="33">
        <f t="shared" ref="H100" si="48">H89+H99</f>
        <v>8.379999999999999</v>
      </c>
      <c r="I100" s="33">
        <f t="shared" ref="I100" si="49">I89+I99</f>
        <v>73.820000000000007</v>
      </c>
      <c r="J100" s="33">
        <f t="shared" ref="J100" si="50">J89+J99</f>
        <v>417.4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8" t="s">
        <v>47</v>
      </c>
      <c r="F101" s="46">
        <v>200</v>
      </c>
      <c r="G101" s="46">
        <v>5.0999999999999996</v>
      </c>
      <c r="H101" s="46">
        <v>10.72</v>
      </c>
      <c r="I101" s="48">
        <v>20.91</v>
      </c>
      <c r="J101" s="46">
        <v>291</v>
      </c>
      <c r="K101" s="49">
        <v>121</v>
      </c>
    </row>
    <row r="102" spans="1:11" ht="15">
      <c r="A102" s="24"/>
      <c r="B102" s="16"/>
      <c r="C102" s="11"/>
      <c r="D102" s="56"/>
      <c r="E102" s="51"/>
      <c r="F102" s="52"/>
      <c r="G102" s="52"/>
      <c r="H102" s="52"/>
      <c r="I102" s="53"/>
      <c r="J102" s="52"/>
      <c r="K102" s="55"/>
    </row>
    <row r="103" spans="1:11" ht="15">
      <c r="A103" s="24"/>
      <c r="B103" s="16"/>
      <c r="C103" s="11"/>
      <c r="D103" s="7" t="s">
        <v>22</v>
      </c>
      <c r="E103" s="58" t="s">
        <v>38</v>
      </c>
      <c r="F103" s="47">
        <v>200</v>
      </c>
      <c r="G103" s="47">
        <v>2.36</v>
      </c>
      <c r="H103" s="47">
        <v>3.48</v>
      </c>
      <c r="I103" s="50">
        <v>19.68</v>
      </c>
      <c r="J103" s="47">
        <v>119.3</v>
      </c>
      <c r="K103" s="6">
        <v>379</v>
      </c>
    </row>
    <row r="104" spans="1:11" ht="15">
      <c r="A104" s="24"/>
      <c r="B104" s="16"/>
      <c r="C104" s="11"/>
      <c r="D104" s="7" t="s">
        <v>23</v>
      </c>
      <c r="E104" s="58" t="s">
        <v>36</v>
      </c>
      <c r="F104" s="47">
        <v>50</v>
      </c>
      <c r="G104" s="47">
        <v>4.57</v>
      </c>
      <c r="H104" s="47">
        <v>1.71</v>
      </c>
      <c r="I104" s="50">
        <v>28.57</v>
      </c>
      <c r="J104" s="47">
        <v>147.1</v>
      </c>
      <c r="K104" s="42">
        <v>14</v>
      </c>
    </row>
    <row r="105" spans="1:11" ht="15">
      <c r="A105" s="24"/>
      <c r="B105" s="16"/>
      <c r="C105" s="11"/>
      <c r="D105" s="7" t="s">
        <v>24</v>
      </c>
      <c r="E105" s="59" t="s">
        <v>39</v>
      </c>
      <c r="F105" s="41">
        <v>100</v>
      </c>
      <c r="G105" s="41">
        <v>0.4</v>
      </c>
      <c r="H105" s="41">
        <v>0.4</v>
      </c>
      <c r="I105" s="41">
        <v>9.8000000000000007</v>
      </c>
      <c r="J105" s="41">
        <v>47</v>
      </c>
      <c r="K105" s="42">
        <v>847</v>
      </c>
    </row>
    <row r="106" spans="1:11" ht="15">
      <c r="A106" s="24"/>
      <c r="B106" s="16"/>
      <c r="C106" s="11"/>
      <c r="D106" s="66" t="s">
        <v>49</v>
      </c>
      <c r="E106" s="58" t="s">
        <v>45</v>
      </c>
      <c r="F106" s="60">
        <v>20</v>
      </c>
      <c r="G106" s="41">
        <v>4.83</v>
      </c>
      <c r="H106" s="41">
        <v>6.1</v>
      </c>
      <c r="I106" s="41">
        <v>0</v>
      </c>
      <c r="J106" s="41">
        <v>75.599999999999994</v>
      </c>
      <c r="K106" s="42">
        <v>15</v>
      </c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17.259999999999998</v>
      </c>
      <c r="H108" s="20">
        <f t="shared" si="51"/>
        <v>22.409999999999997</v>
      </c>
      <c r="I108" s="20">
        <f t="shared" si="51"/>
        <v>78.959999999999994</v>
      </c>
      <c r="J108" s="20">
        <f t="shared" si="51"/>
        <v>680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77" t="s">
        <v>4</v>
      </c>
      <c r="D119" s="78"/>
      <c r="E119" s="32"/>
      <c r="F119" s="33">
        <f>F108+F118</f>
        <v>570</v>
      </c>
      <c r="G119" s="33">
        <f t="shared" ref="G119" si="53">G108+G118</f>
        <v>17.259999999999998</v>
      </c>
      <c r="H119" s="33">
        <f t="shared" ref="H119" si="54">H108+H118</f>
        <v>22.409999999999997</v>
      </c>
      <c r="I119" s="33">
        <f t="shared" ref="I119" si="55">I108+I118</f>
        <v>78.959999999999994</v>
      </c>
      <c r="J119" s="33">
        <f t="shared" ref="J119" si="56">J108+J118</f>
        <v>680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8" t="s">
        <v>56</v>
      </c>
      <c r="F120" s="46">
        <v>220</v>
      </c>
      <c r="G120" s="46">
        <v>7.7</v>
      </c>
      <c r="H120" s="46">
        <v>6.6</v>
      </c>
      <c r="I120" s="48">
        <v>27.5</v>
      </c>
      <c r="J120" s="46">
        <v>200.2</v>
      </c>
      <c r="K120" s="49">
        <v>173</v>
      </c>
    </row>
    <row r="121" spans="1:11" ht="15">
      <c r="A121" s="15"/>
      <c r="B121" s="16"/>
      <c r="C121" s="11"/>
      <c r="D121" s="56"/>
      <c r="E121" s="51"/>
      <c r="F121" s="52"/>
      <c r="G121" s="52"/>
      <c r="H121" s="52"/>
      <c r="I121" s="53"/>
      <c r="J121" s="52"/>
      <c r="K121" s="55"/>
    </row>
    <row r="122" spans="1:11" ht="15">
      <c r="A122" s="15"/>
      <c r="B122" s="16"/>
      <c r="C122" s="11"/>
      <c r="D122" s="7" t="s">
        <v>22</v>
      </c>
      <c r="E122" s="58" t="s">
        <v>37</v>
      </c>
      <c r="F122" s="63">
        <v>200</v>
      </c>
      <c r="G122" s="47">
        <v>0.2</v>
      </c>
      <c r="H122" s="47">
        <v>0</v>
      </c>
      <c r="I122" s="50">
        <v>14</v>
      </c>
      <c r="J122" s="47">
        <v>28</v>
      </c>
      <c r="K122" s="6">
        <v>943</v>
      </c>
    </row>
    <row r="123" spans="1:11" ht="15">
      <c r="A123" s="15"/>
      <c r="B123" s="16"/>
      <c r="C123" s="11"/>
      <c r="D123" s="7" t="s">
        <v>23</v>
      </c>
      <c r="E123" s="58" t="s">
        <v>36</v>
      </c>
      <c r="F123" s="47">
        <v>50</v>
      </c>
      <c r="G123" s="47">
        <v>4.57</v>
      </c>
      <c r="H123" s="47">
        <v>1.71</v>
      </c>
      <c r="I123" s="50">
        <v>28.57</v>
      </c>
      <c r="J123" s="47">
        <v>147.1</v>
      </c>
      <c r="K123" s="42">
        <v>14</v>
      </c>
    </row>
    <row r="124" spans="1:11" ht="15.75" thickBot="1">
      <c r="A124" s="15"/>
      <c r="B124" s="16"/>
      <c r="C124" s="11"/>
      <c r="D124" s="66" t="s">
        <v>55</v>
      </c>
      <c r="E124" s="58" t="s">
        <v>46</v>
      </c>
      <c r="F124" s="61">
        <v>10</v>
      </c>
      <c r="G124" s="41">
        <v>7.0000000000000007E-2</v>
      </c>
      <c r="H124" s="41">
        <v>6.8</v>
      </c>
      <c r="I124" s="41">
        <v>23.8</v>
      </c>
      <c r="J124" s="41">
        <v>70.8</v>
      </c>
      <c r="K124" s="42">
        <v>14</v>
      </c>
    </row>
    <row r="125" spans="1:11" ht="15">
      <c r="A125" s="15"/>
      <c r="B125" s="16"/>
      <c r="C125" s="11"/>
      <c r="D125" s="7" t="s">
        <v>24</v>
      </c>
      <c r="E125" s="59" t="s">
        <v>39</v>
      </c>
      <c r="F125" s="41">
        <v>100</v>
      </c>
      <c r="G125" s="41">
        <v>0.4</v>
      </c>
      <c r="H125" s="41">
        <v>0.4</v>
      </c>
      <c r="I125" s="41">
        <v>9.8000000000000007</v>
      </c>
      <c r="J125" s="41">
        <v>47</v>
      </c>
      <c r="K125" s="42">
        <v>847</v>
      </c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12.940000000000001</v>
      </c>
      <c r="H127" s="20">
        <f t="shared" si="57"/>
        <v>15.51</v>
      </c>
      <c r="I127" s="20">
        <f t="shared" si="57"/>
        <v>103.66999999999999</v>
      </c>
      <c r="J127" s="20">
        <f t="shared" si="57"/>
        <v>493.09999999999997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77" t="s">
        <v>4</v>
      </c>
      <c r="D138" s="78"/>
      <c r="E138" s="32"/>
      <c r="F138" s="33">
        <f>F127+F137</f>
        <v>580</v>
      </c>
      <c r="G138" s="33">
        <f t="shared" ref="G138" si="59">G127+G137</f>
        <v>12.940000000000001</v>
      </c>
      <c r="H138" s="33">
        <f t="shared" ref="H138" si="60">H127+H137</f>
        <v>15.51</v>
      </c>
      <c r="I138" s="33">
        <f t="shared" ref="I138" si="61">I127+I137</f>
        <v>103.66999999999999</v>
      </c>
      <c r="J138" s="33">
        <f t="shared" ref="J138" si="62">J127+J137</f>
        <v>493.09999999999997</v>
      </c>
      <c r="K138" s="33"/>
    </row>
    <row r="139" spans="1:11" ht="30">
      <c r="A139" s="21">
        <v>2</v>
      </c>
      <c r="B139" s="22">
        <v>3</v>
      </c>
      <c r="C139" s="23" t="s">
        <v>20</v>
      </c>
      <c r="D139" s="5" t="s">
        <v>21</v>
      </c>
      <c r="E139" s="58" t="s">
        <v>57</v>
      </c>
      <c r="F139" s="46">
        <v>260</v>
      </c>
      <c r="G139" s="46">
        <v>18.38</v>
      </c>
      <c r="H139" s="46">
        <v>19.03</v>
      </c>
      <c r="I139" s="48">
        <v>41.65</v>
      </c>
      <c r="J139" s="46">
        <v>411.7</v>
      </c>
      <c r="K139" s="49" t="s">
        <v>58</v>
      </c>
    </row>
    <row r="140" spans="1:11" ht="15">
      <c r="A140" s="24"/>
      <c r="B140" s="16"/>
      <c r="C140" s="11"/>
      <c r="D140" s="56"/>
      <c r="E140" s="51"/>
      <c r="F140" s="52"/>
      <c r="G140" s="52"/>
      <c r="H140" s="52"/>
      <c r="I140" s="53"/>
      <c r="J140" s="52"/>
      <c r="K140" s="55"/>
    </row>
    <row r="141" spans="1:11" ht="15">
      <c r="A141" s="24"/>
      <c r="B141" s="16"/>
      <c r="C141" s="11"/>
      <c r="D141" s="7" t="s">
        <v>22</v>
      </c>
      <c r="E141" s="58" t="s">
        <v>44</v>
      </c>
      <c r="F141" s="47">
        <v>200</v>
      </c>
      <c r="G141" s="47">
        <v>3.7</v>
      </c>
      <c r="H141" s="47">
        <v>2.41</v>
      </c>
      <c r="I141" s="50">
        <v>23.8</v>
      </c>
      <c r="J141" s="6">
        <v>118</v>
      </c>
      <c r="K141" s="42">
        <v>382</v>
      </c>
    </row>
    <row r="142" spans="1:11" ht="15.75" customHeight="1">
      <c r="A142" s="24"/>
      <c r="B142" s="16"/>
      <c r="C142" s="11"/>
      <c r="D142" s="7" t="s">
        <v>23</v>
      </c>
      <c r="E142" s="58" t="s">
        <v>36</v>
      </c>
      <c r="F142" s="47">
        <v>50</v>
      </c>
      <c r="G142" s="47">
        <v>4.57</v>
      </c>
      <c r="H142" s="47">
        <v>1.71</v>
      </c>
      <c r="I142" s="50">
        <v>28.57</v>
      </c>
      <c r="J142" s="47">
        <v>147.1</v>
      </c>
      <c r="K142" s="42">
        <v>14</v>
      </c>
    </row>
    <row r="143" spans="1:11" ht="15">
      <c r="A143" s="24"/>
      <c r="B143" s="16"/>
      <c r="C143" s="11"/>
      <c r="D143" s="7" t="s">
        <v>26</v>
      </c>
      <c r="E143" s="58" t="s">
        <v>40</v>
      </c>
      <c r="F143" s="47">
        <v>75</v>
      </c>
      <c r="G143" s="47">
        <v>1.85</v>
      </c>
      <c r="H143" s="47">
        <v>4.5599999999999996</v>
      </c>
      <c r="I143" s="50">
        <v>7.14</v>
      </c>
      <c r="J143" s="47">
        <v>67.819999999999993</v>
      </c>
      <c r="K143" s="6">
        <v>21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585</v>
      </c>
      <c r="G146" s="20">
        <f t="shared" ref="G146:J146" si="63">SUM(G139:G145)</f>
        <v>28.5</v>
      </c>
      <c r="H146" s="20">
        <f t="shared" si="63"/>
        <v>27.71</v>
      </c>
      <c r="I146" s="20">
        <f t="shared" si="63"/>
        <v>101.16000000000001</v>
      </c>
      <c r="J146" s="20">
        <f t="shared" si="63"/>
        <v>744.62000000000012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77" t="s">
        <v>4</v>
      </c>
      <c r="D157" s="78"/>
      <c r="E157" s="32"/>
      <c r="F157" s="33">
        <f>F146+F156</f>
        <v>585</v>
      </c>
      <c r="G157" s="33">
        <f t="shared" ref="G157" si="65">G146+G156</f>
        <v>28.5</v>
      </c>
      <c r="H157" s="33">
        <f t="shared" ref="H157" si="66">H146+H156</f>
        <v>27.71</v>
      </c>
      <c r="I157" s="33">
        <f t="shared" ref="I157" si="67">I146+I156</f>
        <v>101.16000000000001</v>
      </c>
      <c r="J157" s="33">
        <f t="shared" ref="J157" si="68">J146+J156</f>
        <v>744.62000000000012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8" t="s">
        <v>59</v>
      </c>
      <c r="F158" s="46">
        <v>160</v>
      </c>
      <c r="G158" s="46">
        <v>28.44</v>
      </c>
      <c r="H158" s="46">
        <v>19.510000000000002</v>
      </c>
      <c r="I158" s="48">
        <v>17.100000000000001</v>
      </c>
      <c r="J158" s="46">
        <v>357.2</v>
      </c>
      <c r="K158" s="45">
        <v>463</v>
      </c>
    </row>
    <row r="159" spans="1:11" ht="15">
      <c r="A159" s="24"/>
      <c r="B159" s="16"/>
      <c r="C159" s="11"/>
      <c r="D159" s="56"/>
      <c r="E159" s="51"/>
      <c r="F159" s="52"/>
      <c r="G159" s="52"/>
      <c r="H159" s="52"/>
      <c r="I159" s="53"/>
      <c r="J159" s="52"/>
      <c r="K159" s="51"/>
    </row>
    <row r="160" spans="1:11" ht="15">
      <c r="A160" s="24"/>
      <c r="B160" s="16"/>
      <c r="C160" s="11"/>
      <c r="D160" s="7" t="s">
        <v>22</v>
      </c>
      <c r="E160" s="58" t="s">
        <v>38</v>
      </c>
      <c r="F160" s="47">
        <v>200</v>
      </c>
      <c r="G160" s="47">
        <v>2.36</v>
      </c>
      <c r="H160" s="47">
        <v>3.48</v>
      </c>
      <c r="I160" s="50">
        <v>19.68</v>
      </c>
      <c r="J160" s="47">
        <v>119.3</v>
      </c>
      <c r="K160" s="6">
        <v>379</v>
      </c>
    </row>
    <row r="161" spans="1:11" ht="15">
      <c r="A161" s="24"/>
      <c r="B161" s="16"/>
      <c r="C161" s="11"/>
      <c r="D161" s="7" t="s">
        <v>23</v>
      </c>
      <c r="E161" s="58" t="s">
        <v>36</v>
      </c>
      <c r="F161" s="47">
        <v>50</v>
      </c>
      <c r="G161" s="47">
        <v>4.57</v>
      </c>
      <c r="H161" s="47">
        <v>1.71</v>
      </c>
      <c r="I161" s="50">
        <v>28.57</v>
      </c>
      <c r="J161" s="47">
        <v>147.1</v>
      </c>
      <c r="K161" s="42">
        <v>14</v>
      </c>
    </row>
    <row r="162" spans="1:11" ht="15">
      <c r="A162" s="24"/>
      <c r="B162" s="16"/>
      <c r="C162" s="11"/>
      <c r="D162" s="7" t="s">
        <v>24</v>
      </c>
      <c r="E162" s="59" t="s">
        <v>39</v>
      </c>
      <c r="F162" s="41">
        <v>100</v>
      </c>
      <c r="G162" s="41">
        <v>0.4</v>
      </c>
      <c r="H162" s="41">
        <v>0.4</v>
      </c>
      <c r="I162" s="41">
        <v>9.8000000000000007</v>
      </c>
      <c r="J162" s="41">
        <v>47</v>
      </c>
      <c r="K162" s="42">
        <v>847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35.770000000000003</v>
      </c>
      <c r="H165" s="20">
        <f t="shared" si="69"/>
        <v>25.1</v>
      </c>
      <c r="I165" s="20">
        <f t="shared" si="69"/>
        <v>75.149999999999991</v>
      </c>
      <c r="J165" s="20">
        <f t="shared" si="69"/>
        <v>670.6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77" t="s">
        <v>4</v>
      </c>
      <c r="D176" s="78"/>
      <c r="E176" s="32"/>
      <c r="F176" s="33">
        <f>F165+F175</f>
        <v>510</v>
      </c>
      <c r="G176" s="33">
        <f t="shared" ref="G176" si="71">G165+G175</f>
        <v>35.770000000000003</v>
      </c>
      <c r="H176" s="33">
        <f t="shared" ref="H176" si="72">H165+H175</f>
        <v>25.1</v>
      </c>
      <c r="I176" s="33">
        <f t="shared" ref="I176" si="73">I165+I175</f>
        <v>75.149999999999991</v>
      </c>
      <c r="J176" s="33">
        <f t="shared" ref="J176" si="74">J165+J175</f>
        <v>670.6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67" t="s">
        <v>60</v>
      </c>
      <c r="F177" s="46">
        <v>220</v>
      </c>
      <c r="G177" s="46">
        <v>9.1999999999999993</v>
      </c>
      <c r="H177" s="46">
        <v>79</v>
      </c>
      <c r="I177" s="48">
        <v>44.6</v>
      </c>
      <c r="J177" s="46">
        <v>186.9</v>
      </c>
      <c r="K177" s="49">
        <v>173</v>
      </c>
    </row>
    <row r="178" spans="1:11" ht="15">
      <c r="A178" s="24"/>
      <c r="B178" s="16"/>
      <c r="C178" s="11"/>
      <c r="D178" s="56"/>
      <c r="E178" s="51"/>
      <c r="F178" s="52"/>
      <c r="G178" s="52"/>
      <c r="H178" s="52"/>
      <c r="I178" s="53"/>
      <c r="J178" s="52"/>
      <c r="K178" s="55"/>
    </row>
    <row r="179" spans="1:11" ht="15">
      <c r="A179" s="24"/>
      <c r="B179" s="16"/>
      <c r="C179" s="11"/>
      <c r="D179" s="7" t="s">
        <v>22</v>
      </c>
      <c r="E179" s="58" t="s">
        <v>44</v>
      </c>
      <c r="F179" s="47">
        <v>200</v>
      </c>
      <c r="G179" s="47">
        <v>3.7</v>
      </c>
      <c r="H179" s="47">
        <v>2.41</v>
      </c>
      <c r="I179" s="50">
        <v>23.8</v>
      </c>
      <c r="J179" s="6">
        <v>118</v>
      </c>
      <c r="K179" s="42">
        <v>382</v>
      </c>
    </row>
    <row r="180" spans="1:11" ht="15">
      <c r="A180" s="24"/>
      <c r="B180" s="16"/>
      <c r="C180" s="11"/>
      <c r="D180" s="7" t="s">
        <v>23</v>
      </c>
      <c r="E180" s="58" t="s">
        <v>36</v>
      </c>
      <c r="F180" s="47">
        <v>50</v>
      </c>
      <c r="G180" s="47">
        <v>4.57</v>
      </c>
      <c r="H180" s="47">
        <v>1.71</v>
      </c>
      <c r="I180" s="50">
        <v>28.57</v>
      </c>
      <c r="J180" s="47">
        <v>147.1</v>
      </c>
      <c r="K180" s="42">
        <v>14</v>
      </c>
    </row>
    <row r="181" spans="1:11" ht="15">
      <c r="A181" s="24"/>
      <c r="B181" s="16"/>
      <c r="C181" s="11"/>
      <c r="D181" s="7" t="s">
        <v>24</v>
      </c>
      <c r="E181" s="59" t="s">
        <v>39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47</v>
      </c>
      <c r="K181" s="42">
        <v>847</v>
      </c>
    </row>
    <row r="182" spans="1:11" ht="15">
      <c r="A182" s="24"/>
      <c r="B182" s="16"/>
      <c r="C182" s="11"/>
      <c r="D182" s="66" t="s">
        <v>49</v>
      </c>
      <c r="E182" s="58" t="s">
        <v>45</v>
      </c>
      <c r="F182" s="60">
        <v>20</v>
      </c>
      <c r="G182" s="41">
        <v>4.83</v>
      </c>
      <c r="H182" s="41">
        <v>6.1</v>
      </c>
      <c r="I182" s="41">
        <v>0</v>
      </c>
      <c r="J182" s="41">
        <v>75.599999999999994</v>
      </c>
      <c r="K182" s="42">
        <v>15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68">
        <f>SUM(F177:F183)</f>
        <v>590</v>
      </c>
      <c r="G184" s="20">
        <f t="shared" ref="G184:J184" si="75">SUM(G177:G183)</f>
        <v>22.699999999999996</v>
      </c>
      <c r="H184" s="20">
        <f t="shared" si="75"/>
        <v>89.61999999999999</v>
      </c>
      <c r="I184" s="20">
        <f t="shared" si="75"/>
        <v>106.77</v>
      </c>
      <c r="J184" s="20">
        <f t="shared" si="75"/>
        <v>574.6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customHeight="1" thickBot="1">
      <c r="A195" s="30">
        <f>A177</f>
        <v>2</v>
      </c>
      <c r="B195" s="31">
        <f>B177</f>
        <v>5</v>
      </c>
      <c r="C195" s="77" t="s">
        <v>4</v>
      </c>
      <c r="D195" s="79"/>
      <c r="E195" s="32"/>
      <c r="F195" s="33">
        <f>F184+F194</f>
        <v>590</v>
      </c>
      <c r="G195" s="33">
        <f t="shared" ref="G195" si="77">G184+G194</f>
        <v>22.699999999999996</v>
      </c>
      <c r="H195" s="33">
        <f t="shared" ref="H195" si="78">H184+H194</f>
        <v>89.61999999999999</v>
      </c>
      <c r="I195" s="33">
        <f t="shared" ref="I195" si="79">I184+I194</f>
        <v>106.77</v>
      </c>
      <c r="J195" s="33">
        <f t="shared" ref="J195" si="80">J184+J194</f>
        <v>574.6</v>
      </c>
      <c r="K195" s="33"/>
    </row>
    <row r="196" spans="1:11" ht="13.5" thickBot="1">
      <c r="A196" s="28"/>
      <c r="B196" s="29"/>
      <c r="C196" s="69" t="s">
        <v>5</v>
      </c>
      <c r="D196" s="70"/>
      <c r="E196" s="71"/>
      <c r="F196" s="35">
        <f>F184+F165+F146+F127+F108+F89+F70+F51+F32+F13</f>
        <v>5620</v>
      </c>
      <c r="G196" s="35">
        <f t="shared" ref="G196:J196" si="81">G184+G165+G146+G127+G108+G89+G70+G51+G32+G13</f>
        <v>230.45999999999998</v>
      </c>
      <c r="H196" s="35">
        <f t="shared" si="81"/>
        <v>284.83</v>
      </c>
      <c r="I196" s="35">
        <f t="shared" si="81"/>
        <v>868.48</v>
      </c>
      <c r="J196" s="35">
        <f t="shared" si="81"/>
        <v>6148.42</v>
      </c>
      <c r="K196" s="35"/>
    </row>
    <row r="454" spans="1:11" ht="13.5" thickBot="1"/>
    <row r="455" spans="1:11" ht="13.5" thickBot="1">
      <c r="A455" s="28"/>
      <c r="B455" s="29"/>
      <c r="C455" s="69" t="s">
        <v>5</v>
      </c>
      <c r="D455" s="70"/>
      <c r="E455" s="71"/>
      <c r="F455" s="35" t="e">
        <f>(F283+F302+F321+F340+F359+F378+F397+F416+F435+F454)/(IF(F283=0,0,1)+IF(F302=0,0,1)+IF(F321=0,0,1)+IF(F340=0,0,1)+IF(F359=0,0,1)+IF(F378=0,0,1)+IF(F397=0,0,1)+IF(F416=0,0,1)+IF(F435=0,0,1)+IF(F454=0,0,1))</f>
        <v>#DIV/0!</v>
      </c>
      <c r="G455" s="35" t="e">
        <f t="shared" ref="G455:J455" si="82">(G283+G302+G321+G340+G359+G378+G397+G416+G435+G454)/(IF(G283=0,0,1)+IF(G302=0,0,1)+IF(G321=0,0,1)+IF(G340=0,0,1)+IF(G359=0,0,1)+IF(G378=0,0,1)+IF(G397=0,0,1)+IF(G416=0,0,1)+IF(G435=0,0,1)+IF(G454=0,0,1))</f>
        <v>#DIV/0!</v>
      </c>
      <c r="H455" s="35" t="e">
        <f t="shared" si="82"/>
        <v>#DIV/0!</v>
      </c>
      <c r="I455" s="35" t="e">
        <f t="shared" si="82"/>
        <v>#DIV/0!</v>
      </c>
      <c r="J455" s="35" t="e">
        <f t="shared" si="82"/>
        <v>#DIV/0!</v>
      </c>
      <c r="K455" s="35"/>
    </row>
  </sheetData>
  <mergeCells count="16">
    <mergeCell ref="C455:E455"/>
    <mergeCell ref="C196:E196"/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2025-02-21T08:05:23Z</dcterms:modified>
</cp:coreProperties>
</file>